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5" windowWidth="14805" windowHeight="8010" activeTab="1"/>
  </bookViews>
  <sheets>
    <sheet name="Foglio2" sheetId="2" r:id="rId1"/>
    <sheet name="Foglio1" sheetId="1" r:id="rId2"/>
    <sheet name="Foglio3" sheetId="3" r:id="rId3"/>
  </sheets>
  <calcPr calcId="125725" iterate="1"/>
</workbook>
</file>

<file path=xl/calcChain.xml><?xml version="1.0" encoding="utf-8"?>
<calcChain xmlns="http://schemas.openxmlformats.org/spreadsheetml/2006/main">
  <c r="F9" i="1"/>
  <c r="I12" i="2" l="1"/>
  <c r="J11"/>
  <c r="I11"/>
  <c r="I9"/>
  <c r="J9"/>
  <c r="I8"/>
  <c r="J8"/>
  <c r="I7"/>
  <c r="J7"/>
  <c r="J6"/>
  <c r="I6"/>
  <c r="J5"/>
  <c r="I5"/>
  <c r="J4"/>
  <c r="I4"/>
  <c r="H4"/>
  <c r="J3"/>
  <c r="I3"/>
  <c r="I2"/>
  <c r="J2"/>
</calcChain>
</file>

<file path=xl/sharedStrings.xml><?xml version="1.0" encoding="utf-8"?>
<sst xmlns="http://schemas.openxmlformats.org/spreadsheetml/2006/main" count="140" uniqueCount="81">
  <si>
    <t>Prodotto</t>
  </si>
  <si>
    <t>Produttore</t>
  </si>
  <si>
    <t>Caratteristiche</t>
  </si>
  <si>
    <t>Prezzo</t>
  </si>
  <si>
    <t>Quantità</t>
  </si>
  <si>
    <t>Consegnato</t>
  </si>
  <si>
    <t>COLAZIONE E MERENDA</t>
  </si>
  <si>
    <t>500 g</t>
  </si>
  <si>
    <t>Altromercato</t>
  </si>
  <si>
    <t>BIO</t>
  </si>
  <si>
    <t>tè verde - 25 filtri - bio</t>
  </si>
  <si>
    <t xml:space="preserve">miscela intensa - bipack - macinato per moka </t>
  </si>
  <si>
    <t>25 filtri</t>
  </si>
  <si>
    <t>Quantità desiderata</t>
  </si>
  <si>
    <t>tè nero - 25 filtri - bio</t>
  </si>
  <si>
    <t>tè nero alla vaniglia - 25 filtri - bio</t>
  </si>
  <si>
    <t>camomilla - 20 filtri - bio</t>
  </si>
  <si>
    <t>20 filtri</t>
  </si>
  <si>
    <t>demerara - zucchero di canna in cristalli</t>
  </si>
  <si>
    <t>equik - cacao solubile - bio</t>
  </si>
  <si>
    <t>300 g</t>
  </si>
  <si>
    <t>cajita - crema spalmabile al cacao con anacardi e nocciole</t>
  </si>
  <si>
    <t>400 g</t>
  </si>
  <si>
    <t>fair juice - succo 100% arancia</t>
  </si>
  <si>
    <t>1041 ml</t>
  </si>
  <si>
    <t xml:space="preserve">PASTA </t>
  </si>
  <si>
    <t>riso basmati - bianco - a chicco lungo</t>
  </si>
  <si>
    <t>700g</t>
  </si>
  <si>
    <t>biscotti con gocce di cioccolato- confezione famiglia</t>
  </si>
  <si>
    <t>1 kg</t>
  </si>
  <si>
    <t>Vietri</t>
  </si>
  <si>
    <t>penne</t>
  </si>
  <si>
    <t>fusilli</t>
  </si>
  <si>
    <t>spaghetti</t>
  </si>
  <si>
    <t>pasta mista</t>
  </si>
  <si>
    <t>1Kg</t>
  </si>
  <si>
    <t>Verdifattorie</t>
  </si>
  <si>
    <t>Nuovo commercio organizzato</t>
  </si>
  <si>
    <t>fagioli barlotti</t>
  </si>
  <si>
    <t xml:space="preserve">lenticchie </t>
  </si>
  <si>
    <t>passata di pomodoro</t>
  </si>
  <si>
    <t>olio</t>
  </si>
  <si>
    <t>1 L</t>
  </si>
  <si>
    <t>CONDIMENTI</t>
  </si>
  <si>
    <t>DETERGENTI</t>
  </si>
  <si>
    <t>piatti concentrato</t>
  </si>
  <si>
    <t>1L</t>
  </si>
  <si>
    <t>Officina naturae</t>
  </si>
  <si>
    <t>Detergente universale per tutte le superfici conc.</t>
  </si>
  <si>
    <t>720 g</t>
  </si>
  <si>
    <t>400g</t>
  </si>
  <si>
    <t xml:space="preserve">Azienda agricola La Porta Giuseppeantonio </t>
  </si>
  <si>
    <t>cipolla ramata di Montoro</t>
  </si>
  <si>
    <t>Azienda Gaia</t>
  </si>
  <si>
    <t>confettura extra di more</t>
  </si>
  <si>
    <t>290 g</t>
  </si>
  <si>
    <t>mezza bustina</t>
  </si>
  <si>
    <t>Supermercato</t>
  </si>
  <si>
    <t>Quantità(g)</t>
  </si>
  <si>
    <t>Quantità giornaliera per 1 persona (g)</t>
  </si>
  <si>
    <t>fagioli</t>
  </si>
  <si>
    <t>Nuovo Commercio Organizzativo</t>
  </si>
  <si>
    <t>Totale spesa a persona per una giornata</t>
  </si>
  <si>
    <t>Prezzo critico</t>
  </si>
  <si>
    <t>Prezzo supermercato</t>
  </si>
  <si>
    <t>Quanto si spende di più?</t>
  </si>
  <si>
    <t>NOME COGNOME</t>
  </si>
  <si>
    <t>TELEFONO (cellulare preferibilmente)</t>
  </si>
  <si>
    <t>E-MAIL</t>
  </si>
  <si>
    <t>UNITA' - GRUPPO</t>
  </si>
  <si>
    <t>GRUPPO</t>
  </si>
  <si>
    <t>RUOLO</t>
  </si>
  <si>
    <t>Il tuo campo si tiene dal / al</t>
  </si>
  <si>
    <t>TOTALE DA PAGARE (in contanti al momento del ritiro)</t>
  </si>
  <si>
    <t>Cambuse Critiche Campania</t>
  </si>
  <si>
    <t>Rispedire l'ordine entro il  25 giugno 2014 a cambusecritiche.campania@gmail.com</t>
  </si>
  <si>
    <t>N.B. i prezzi del listino potranno subire variazioni limitate derivanti da spese di spedizione o dal raggiungimento di scontistiche legate alle quantità acquistate.</t>
  </si>
  <si>
    <t>250 g</t>
  </si>
  <si>
    <t>miele di Acacia</t>
  </si>
  <si>
    <t>Fattoria Sociale Isca delle Donne</t>
  </si>
  <si>
    <t>miele millefiori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</si>
</sst>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"/>
    </font>
    <font>
      <b/>
      <sz val="8"/>
      <color indexed="10"/>
      <name val="Arial"/>
    </font>
    <font>
      <sz val="10"/>
      <color indexed="8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8"/>
      <color indexed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</font>
    <font>
      <b/>
      <sz val="10"/>
      <color indexed="12"/>
      <name val="Arial"/>
    </font>
    <font>
      <u/>
      <sz val="10"/>
      <color indexed="12"/>
      <name val="Arial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5"/>
      <name val="Arial"/>
      <family val="2"/>
    </font>
    <font>
      <b/>
      <sz val="1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44" fontId="5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4" fontId="6" fillId="0" borderId="0" xfId="1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4" borderId="1" xfId="0" applyNumberFormat="1" applyFont="1" applyFill="1" applyBorder="1" applyAlignment="1" applyProtection="1">
      <alignment wrapText="1"/>
    </xf>
    <xf numFmtId="2" fontId="2" fillId="4" borderId="1" xfId="0" applyNumberFormat="1" applyFont="1" applyFill="1" applyBorder="1" applyAlignment="1" applyProtection="1">
      <alignment horizontal="center" wrapText="1"/>
    </xf>
    <xf numFmtId="0" fontId="2" fillId="4" borderId="1" xfId="0" applyNumberFormat="1" applyFont="1" applyFill="1" applyBorder="1" applyAlignment="1" applyProtection="1">
      <alignment horizontal="center" wrapText="1"/>
    </xf>
    <xf numFmtId="0" fontId="10" fillId="4" borderId="1" xfId="0" applyNumberFormat="1" applyFont="1" applyFill="1" applyBorder="1" applyAlignment="1" applyProtection="1">
      <alignment horizont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8" fillId="0" borderId="1" xfId="3" applyNumberFormat="1" applyFont="1" applyFill="1" applyBorder="1" applyAlignment="1">
      <alignment horizontal="center" vertical="center"/>
    </xf>
    <xf numFmtId="0" fontId="0" fillId="0" borderId="1" xfId="0" applyBorder="1"/>
    <xf numFmtId="0" fontId="3" fillId="2" borderId="1" xfId="0" applyNumberFormat="1" applyFont="1" applyFill="1" applyBorder="1" applyAlignment="1" applyProtection="1">
      <alignment wrapText="1"/>
    </xf>
    <xf numFmtId="0" fontId="2" fillId="2" borderId="1" xfId="0" applyNumberFormat="1" applyFont="1" applyFill="1" applyBorder="1" applyAlignment="1" applyProtection="1">
      <alignment horizontal="center" wrapText="1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 applyProtection="1">
      <alignment wrapText="1"/>
    </xf>
    <xf numFmtId="0" fontId="13" fillId="0" borderId="1" xfId="0" applyFont="1" applyBorder="1"/>
    <xf numFmtId="0" fontId="14" fillId="0" borderId="1" xfId="0" applyFont="1" applyBorder="1"/>
    <xf numFmtId="0" fontId="0" fillId="5" borderId="1" xfId="0" applyFill="1" applyBorder="1"/>
    <xf numFmtId="4" fontId="7" fillId="6" borderId="1" xfId="3" applyNumberFormat="1" applyFont="1" applyFill="1" applyBorder="1" applyAlignment="1">
      <alignment horizontal="center" vertical="center"/>
    </xf>
    <xf numFmtId="4" fontId="7" fillId="6" borderId="1" xfId="1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/>
    </xf>
    <xf numFmtId="0" fontId="13" fillId="0" borderId="1" xfId="0" applyFont="1" applyFill="1" applyBorder="1"/>
    <xf numFmtId="0" fontId="16" fillId="4" borderId="1" xfId="0" applyNumberFormat="1" applyFont="1" applyFill="1" applyBorder="1" applyAlignment="1" applyProtection="1">
      <alignment horizontal="left" wrapText="1"/>
    </xf>
    <xf numFmtId="0" fontId="16" fillId="2" borderId="1" xfId="0" applyNumberFormat="1" applyFont="1" applyFill="1" applyBorder="1" applyAlignment="1" applyProtection="1">
      <alignment horizontal="left" wrapText="1"/>
    </xf>
    <xf numFmtId="0" fontId="15" fillId="0" borderId="1" xfId="0" applyFont="1" applyBorder="1" applyAlignment="1">
      <alignment horizontal="center"/>
    </xf>
    <xf numFmtId="0" fontId="17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6" fillId="5" borderId="1" xfId="1" applyFont="1" applyFill="1" applyBorder="1" applyAlignment="1">
      <alignment vertical="center"/>
    </xf>
    <xf numFmtId="2" fontId="2" fillId="7" borderId="1" xfId="0" applyNumberFormat="1" applyFont="1" applyFill="1" applyBorder="1" applyAlignment="1" applyProtection="1">
      <alignment horizontal="center" wrapText="1"/>
    </xf>
    <xf numFmtId="0" fontId="15" fillId="5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6" fillId="0" borderId="4" xfId="1" applyFont="1" applyFill="1" applyBorder="1" applyAlignment="1">
      <alignment horizontal="left" vertical="center"/>
    </xf>
    <xf numFmtId="4" fontId="7" fillId="6" borderId="4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14" fillId="0" borderId="5" xfId="0" applyFont="1" applyBorder="1"/>
    <xf numFmtId="0" fontId="15" fillId="0" borderId="5" xfId="0" applyFont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0" fillId="0" borderId="5" xfId="0" applyBorder="1"/>
    <xf numFmtId="0" fontId="1" fillId="0" borderId="0" xfId="0" applyFont="1"/>
    <xf numFmtId="0" fontId="9" fillId="0" borderId="1" xfId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9" fillId="0" borderId="1" xfId="3" applyFont="1" applyFill="1" applyBorder="1" applyAlignment="1">
      <alignment horizontal="left" vertical="center"/>
    </xf>
    <xf numFmtId="0" fontId="20" fillId="0" borderId="1" xfId="1" applyNumberFormat="1" applyFont="1" applyFill="1" applyBorder="1" applyAlignment="1">
      <alignment horizontal="left" vertical="center"/>
    </xf>
    <xf numFmtId="4" fontId="20" fillId="6" borderId="1" xfId="1" applyNumberFormat="1" applyFont="1" applyFill="1" applyBorder="1" applyAlignment="1">
      <alignment horizontal="left" vertical="center"/>
    </xf>
    <xf numFmtId="0" fontId="19" fillId="8" borderId="1" xfId="0" applyFont="1" applyFill="1" applyBorder="1" applyAlignment="1">
      <alignment horizontal="left"/>
    </xf>
    <xf numFmtId="0" fontId="19" fillId="6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20" fillId="0" borderId="1" xfId="3" applyNumberFormat="1" applyFont="1" applyFill="1" applyBorder="1" applyAlignment="1">
      <alignment horizontal="left" vertical="center"/>
    </xf>
    <xf numFmtId="4" fontId="20" fillId="6" borderId="1" xfId="3" applyNumberFormat="1" applyFont="1" applyFill="1" applyBorder="1" applyAlignment="1">
      <alignment horizontal="left" vertical="center"/>
    </xf>
    <xf numFmtId="0" fontId="20" fillId="6" borderId="1" xfId="3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/>
    </xf>
    <xf numFmtId="0" fontId="21" fillId="6" borderId="1" xfId="0" applyFont="1" applyFill="1" applyBorder="1" applyAlignment="1">
      <alignment horizontal="left"/>
    </xf>
    <xf numFmtId="2" fontId="22" fillId="0" borderId="10" xfId="0" applyNumberFormat="1" applyFont="1" applyFill="1" applyBorder="1" applyAlignment="1" applyProtection="1">
      <alignment horizontal="center"/>
    </xf>
    <xf numFmtId="0" fontId="16" fillId="0" borderId="10" xfId="0" applyNumberFormat="1" applyFont="1" applyFill="1" applyBorder="1" applyAlignment="1" applyProtection="1">
      <alignment horizontal="left"/>
    </xf>
    <xf numFmtId="2" fontId="22" fillId="12" borderId="10" xfId="0" applyNumberFormat="1" applyFont="1" applyFill="1" applyBorder="1" applyAlignment="1" applyProtection="1">
      <alignment horizontal="center"/>
    </xf>
    <xf numFmtId="0" fontId="27" fillId="0" borderId="1" xfId="1" applyFont="1" applyFill="1" applyBorder="1" applyAlignment="1">
      <alignment horizontal="center" vertical="center"/>
    </xf>
    <xf numFmtId="0" fontId="22" fillId="12" borderId="8" xfId="0" applyNumberFormat="1" applyFont="1" applyFill="1" applyBorder="1" applyAlignment="1" applyProtection="1">
      <alignment horizontal="left"/>
    </xf>
    <xf numFmtId="0" fontId="22" fillId="12" borderId="8" xfId="0" applyNumberFormat="1" applyFont="1" applyFill="1" applyBorder="1" applyAlignment="1" applyProtection="1"/>
    <xf numFmtId="0" fontId="22" fillId="12" borderId="9" xfId="0" applyNumberFormat="1" applyFont="1" applyFill="1" applyBorder="1" applyAlignment="1" applyProtection="1">
      <alignment horizontal="right"/>
    </xf>
    <xf numFmtId="0" fontId="6" fillId="0" borderId="1" xfId="3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20" fillId="0" borderId="3" xfId="3" applyFont="1" applyFill="1" applyBorder="1" applyAlignment="1">
      <alignment horizontal="left" vertical="center"/>
    </xf>
    <xf numFmtId="0" fontId="20" fillId="0" borderId="1" xfId="3" applyFont="1" applyFill="1" applyBorder="1" applyAlignment="1">
      <alignment horizontal="left" vertical="center"/>
    </xf>
    <xf numFmtId="0" fontId="20" fillId="0" borderId="6" xfId="3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19" fillId="9" borderId="2" xfId="0" applyFont="1" applyFill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0" fontId="20" fillId="0" borderId="2" xfId="1" applyFont="1" applyFill="1" applyBorder="1" applyAlignment="1">
      <alignment horizontal="left" vertical="center"/>
    </xf>
    <xf numFmtId="0" fontId="23" fillId="10" borderId="10" xfId="0" applyNumberFormat="1" applyFont="1" applyFill="1" applyBorder="1" applyAlignment="1" applyProtection="1">
      <alignment horizontal="center"/>
    </xf>
    <xf numFmtId="0" fontId="4" fillId="11" borderId="8" xfId="0" applyNumberFormat="1" applyFont="1" applyFill="1" applyBorder="1" applyAlignment="1" applyProtection="1">
      <alignment wrapText="1"/>
    </xf>
    <xf numFmtId="0" fontId="4" fillId="11" borderId="9" xfId="0" applyNumberFormat="1" applyFont="1" applyFill="1" applyBorder="1" applyAlignment="1" applyProtection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wrapText="1"/>
    </xf>
    <xf numFmtId="0" fontId="26" fillId="2" borderId="10" xfId="0" applyNumberFormat="1" applyFont="1" applyFill="1" applyBorder="1" applyAlignment="1" applyProtection="1">
      <alignment horizontal="left"/>
    </xf>
    <xf numFmtId="0" fontId="25" fillId="0" borderId="8" xfId="0" applyNumberFormat="1" applyFont="1" applyFill="1" applyBorder="1" applyAlignment="1" applyProtection="1">
      <alignment wrapText="1"/>
    </xf>
    <xf numFmtId="0" fontId="25" fillId="0" borderId="9" xfId="0" applyNumberFormat="1" applyFont="1" applyFill="1" applyBorder="1" applyAlignment="1" applyProtection="1">
      <alignment wrapText="1"/>
    </xf>
    <xf numFmtId="0" fontId="2" fillId="7" borderId="1" xfId="0" applyNumberFormat="1" applyFont="1" applyFill="1" applyBorder="1" applyAlignment="1" applyProtection="1">
      <alignment horizontal="center" wrapText="1"/>
    </xf>
    <xf numFmtId="0" fontId="4" fillId="5" borderId="1" xfId="0" applyNumberFormat="1" applyFont="1" applyFill="1" applyBorder="1" applyAlignment="1" applyProtection="1">
      <alignment wrapText="1"/>
    </xf>
    <xf numFmtId="0" fontId="28" fillId="12" borderId="7" xfId="0" applyNumberFormat="1" applyFont="1" applyFill="1" applyBorder="1" applyAlignment="1" applyProtection="1">
      <alignment horizontal="left"/>
    </xf>
    <xf numFmtId="0" fontId="25" fillId="13" borderId="8" xfId="0" applyNumberFormat="1" applyFont="1" applyFill="1" applyBorder="1" applyAlignment="1" applyProtection="1">
      <alignment wrapText="1"/>
    </xf>
    <xf numFmtId="0" fontId="23" fillId="10" borderId="10" xfId="0" applyNumberFormat="1" applyFont="1" applyFill="1" applyBorder="1" applyAlignment="1" applyProtection="1">
      <alignment horizontal="left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24" fillId="10" borderId="10" xfId="0" applyNumberFormat="1" applyFont="1" applyFill="1" applyBorder="1" applyAlignment="1" applyProtection="1">
      <alignment vertical="center"/>
    </xf>
    <xf numFmtId="0" fontId="23" fillId="10" borderId="10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wrapText="1"/>
    </xf>
    <xf numFmtId="0" fontId="2" fillId="2" borderId="1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5">
    <cellStyle name="Euro" xfId="2"/>
    <cellStyle name="Euro 2" xfId="4"/>
    <cellStyle name="Normale" xfId="0" builtinId="0"/>
    <cellStyle name="Normale 2" xfId="1"/>
    <cellStyle name="Normale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C12" sqref="C12"/>
    </sheetView>
  </sheetViews>
  <sheetFormatPr defaultRowHeight="15"/>
  <cols>
    <col min="1" max="1" width="11.7109375" customWidth="1"/>
    <col min="2" max="2" width="43.7109375" customWidth="1"/>
    <col min="3" max="3" width="31.85546875" customWidth="1"/>
    <col min="4" max="4" width="9.7109375" bestFit="1" customWidth="1"/>
    <col min="8" max="8" width="34.85546875" customWidth="1"/>
    <col min="9" max="9" width="13.7109375" customWidth="1"/>
    <col min="10" max="10" width="18.28515625" customWidth="1"/>
  </cols>
  <sheetData>
    <row r="1" spans="1:10">
      <c r="A1" s="44" t="s">
        <v>58</v>
      </c>
      <c r="B1" s="44" t="s">
        <v>0</v>
      </c>
      <c r="C1" s="44" t="s">
        <v>1</v>
      </c>
      <c r="D1" s="44" t="s">
        <v>3</v>
      </c>
      <c r="E1" s="66" t="s">
        <v>1</v>
      </c>
      <c r="F1" s="66"/>
      <c r="G1" s="44" t="s">
        <v>3</v>
      </c>
      <c r="H1" s="44" t="s">
        <v>59</v>
      </c>
      <c r="I1" s="44" t="s">
        <v>63</v>
      </c>
      <c r="J1" s="44" t="s">
        <v>64</v>
      </c>
    </row>
    <row r="2" spans="1:10">
      <c r="A2" s="44" t="s">
        <v>12</v>
      </c>
      <c r="B2" s="43" t="s">
        <v>10</v>
      </c>
      <c r="C2" s="46" t="s">
        <v>8</v>
      </c>
      <c r="D2" s="47">
        <v>2.1559999999999997</v>
      </c>
      <c r="E2" s="64" t="s">
        <v>57</v>
      </c>
      <c r="F2" s="65"/>
      <c r="G2" s="48">
        <v>1.1499999999999999</v>
      </c>
      <c r="H2" s="44" t="s">
        <v>56</v>
      </c>
      <c r="I2" s="49">
        <f>D2/25/2</f>
        <v>4.3119999999999992E-2</v>
      </c>
      <c r="J2" s="48">
        <f>G2/25/2</f>
        <v>2.3E-2</v>
      </c>
    </row>
    <row r="3" spans="1:10">
      <c r="A3" s="50">
        <v>700</v>
      </c>
      <c r="B3" s="45" t="s">
        <v>28</v>
      </c>
      <c r="C3" s="51" t="s">
        <v>8</v>
      </c>
      <c r="D3" s="52">
        <v>3.12</v>
      </c>
      <c r="E3" s="67" t="s">
        <v>57</v>
      </c>
      <c r="F3" s="68"/>
      <c r="G3" s="48">
        <v>2.12</v>
      </c>
      <c r="H3" s="44">
        <v>40</v>
      </c>
      <c r="I3" s="49">
        <f t="shared" ref="I3:I9" si="0">(D3/A3)*H3</f>
        <v>0.1782857142857143</v>
      </c>
      <c r="J3" s="48">
        <f t="shared" ref="J3:J9" si="1">(G3/A3)*H3</f>
        <v>0.12114285714285715</v>
      </c>
    </row>
    <row r="4" spans="1:10">
      <c r="A4" s="44">
        <v>400</v>
      </c>
      <c r="B4" s="45" t="s">
        <v>21</v>
      </c>
      <c r="C4" s="51" t="s">
        <v>8</v>
      </c>
      <c r="D4" s="52">
        <v>2.2799999999999998</v>
      </c>
      <c r="E4" s="69" t="s">
        <v>57</v>
      </c>
      <c r="F4" s="67"/>
      <c r="G4" s="48">
        <v>2.39</v>
      </c>
      <c r="H4" s="44">
        <f>400/20</f>
        <v>20</v>
      </c>
      <c r="I4" s="49">
        <f t="shared" si="0"/>
        <v>0.11399999999999999</v>
      </c>
      <c r="J4" s="48">
        <f t="shared" si="1"/>
        <v>0.11950000000000001</v>
      </c>
    </row>
    <row r="5" spans="1:10">
      <c r="A5" s="50">
        <v>1041</v>
      </c>
      <c r="B5" s="45" t="s">
        <v>23</v>
      </c>
      <c r="C5" s="51" t="s">
        <v>8</v>
      </c>
      <c r="D5" s="53">
        <v>1.87</v>
      </c>
      <c r="E5" s="69" t="s">
        <v>57</v>
      </c>
      <c r="F5" s="67"/>
      <c r="G5" s="48">
        <v>1.41</v>
      </c>
      <c r="H5" s="44">
        <v>20</v>
      </c>
      <c r="I5" s="49">
        <f t="shared" si="0"/>
        <v>3.5926993275696442E-2</v>
      </c>
      <c r="J5" s="48">
        <f t="shared" si="1"/>
        <v>2.7089337175792504E-2</v>
      </c>
    </row>
    <row r="6" spans="1:10">
      <c r="A6" s="50">
        <v>1000</v>
      </c>
      <c r="B6" s="45" t="s">
        <v>31</v>
      </c>
      <c r="C6" s="54" t="s">
        <v>30</v>
      </c>
      <c r="D6" s="52">
        <v>1.25</v>
      </c>
      <c r="E6" s="74" t="s">
        <v>57</v>
      </c>
      <c r="F6" s="64"/>
      <c r="G6" s="48">
        <v>0.98</v>
      </c>
      <c r="H6" s="44">
        <v>100</v>
      </c>
      <c r="I6" s="49">
        <f t="shared" si="0"/>
        <v>0.125</v>
      </c>
      <c r="J6" s="48">
        <f t="shared" si="1"/>
        <v>9.8000000000000004E-2</v>
      </c>
    </row>
    <row r="7" spans="1:10">
      <c r="A7" s="44">
        <v>1000</v>
      </c>
      <c r="B7" s="44" t="s">
        <v>34</v>
      </c>
      <c r="C7" s="54" t="s">
        <v>30</v>
      </c>
      <c r="D7" s="55">
        <v>1.25</v>
      </c>
      <c r="E7" s="70" t="s">
        <v>57</v>
      </c>
      <c r="F7" s="71"/>
      <c r="G7" s="48">
        <v>0.98</v>
      </c>
      <c r="H7" s="44">
        <v>80</v>
      </c>
      <c r="I7" s="49">
        <f t="shared" si="0"/>
        <v>0.1</v>
      </c>
      <c r="J7" s="48">
        <f t="shared" si="1"/>
        <v>7.8399999999999997E-2</v>
      </c>
    </row>
    <row r="8" spans="1:10">
      <c r="A8" s="44">
        <v>720</v>
      </c>
      <c r="B8" s="44" t="s">
        <v>40</v>
      </c>
      <c r="C8" s="54" t="s">
        <v>36</v>
      </c>
      <c r="D8" s="55">
        <v>1.25</v>
      </c>
      <c r="E8" s="70" t="s">
        <v>57</v>
      </c>
      <c r="F8" s="71"/>
      <c r="G8" s="48">
        <v>0.87</v>
      </c>
      <c r="H8" s="44">
        <v>100</v>
      </c>
      <c r="I8" s="49">
        <f t="shared" si="0"/>
        <v>0.1736111111111111</v>
      </c>
      <c r="J8" s="48">
        <f t="shared" si="1"/>
        <v>0.12083333333333333</v>
      </c>
    </row>
    <row r="9" spans="1:10">
      <c r="A9" s="44">
        <v>400</v>
      </c>
      <c r="B9" s="44" t="s">
        <v>60</v>
      </c>
      <c r="C9" s="54" t="s">
        <v>61</v>
      </c>
      <c r="D9" s="55">
        <v>1</v>
      </c>
      <c r="E9" s="70" t="s">
        <v>57</v>
      </c>
      <c r="F9" s="71"/>
      <c r="G9" s="48">
        <v>0.65</v>
      </c>
      <c r="H9" s="44">
        <v>80</v>
      </c>
      <c r="I9" s="49">
        <f t="shared" si="0"/>
        <v>0.2</v>
      </c>
      <c r="J9" s="48">
        <f t="shared" si="1"/>
        <v>0.13</v>
      </c>
    </row>
    <row r="10" spans="1:10">
      <c r="A10" s="44"/>
      <c r="B10" s="44"/>
      <c r="C10" s="54"/>
      <c r="D10" s="55"/>
      <c r="E10" s="54"/>
      <c r="F10" s="54"/>
      <c r="G10" s="48"/>
      <c r="H10" s="44"/>
      <c r="I10" s="49"/>
      <c r="J10" s="48"/>
    </row>
    <row r="11" spans="1:10">
      <c r="A11" s="44"/>
      <c r="B11" s="44"/>
      <c r="C11" s="54"/>
      <c r="D11" s="55"/>
      <c r="E11" s="54"/>
      <c r="F11" s="54"/>
      <c r="G11" s="72" t="s">
        <v>62</v>
      </c>
      <c r="H11" s="73"/>
      <c r="I11" s="49">
        <f>SUM(I2:I9)</f>
        <v>0.96994381867252177</v>
      </c>
      <c r="J11" s="48">
        <f>SUM(J2:J9)</f>
        <v>0.71796552765198307</v>
      </c>
    </row>
    <row r="12" spans="1:10">
      <c r="A12" s="44"/>
      <c r="B12" s="44"/>
      <c r="C12" s="54"/>
      <c r="D12" s="55"/>
      <c r="E12" s="54"/>
      <c r="F12" s="54"/>
      <c r="G12" s="72" t="s">
        <v>65</v>
      </c>
      <c r="H12" s="73"/>
      <c r="I12" s="49">
        <f>I11-J11</f>
        <v>0.2519782910205387</v>
      </c>
      <c r="J12" s="48"/>
    </row>
    <row r="13" spans="1:10">
      <c r="A13" s="44"/>
      <c r="B13" s="44"/>
      <c r="C13" s="54"/>
      <c r="D13" s="55"/>
      <c r="E13" s="54"/>
      <c r="F13" s="54"/>
      <c r="G13" s="48"/>
      <c r="H13" s="44"/>
      <c r="I13" s="49"/>
      <c r="J13" s="48"/>
    </row>
    <row r="14" spans="1:10">
      <c r="A14" s="44"/>
      <c r="B14" s="44"/>
      <c r="C14" s="54"/>
      <c r="D14" s="55"/>
      <c r="E14" s="54"/>
      <c r="F14" s="54"/>
      <c r="G14" s="48"/>
      <c r="H14" s="44"/>
      <c r="I14" s="49"/>
      <c r="J14" s="48"/>
    </row>
    <row r="15" spans="1:10">
      <c r="A15" s="44"/>
      <c r="B15" s="44"/>
      <c r="C15" s="54"/>
      <c r="D15" s="55"/>
      <c r="E15" s="54"/>
      <c r="F15" s="54"/>
      <c r="G15" s="48"/>
      <c r="H15" s="44"/>
      <c r="I15" s="49"/>
      <c r="J15" s="48"/>
    </row>
    <row r="16" spans="1:10">
      <c r="E16" s="42"/>
      <c r="F16" s="42"/>
    </row>
    <row r="17" spans="5:6">
      <c r="E17" s="42"/>
      <c r="F17" s="42"/>
    </row>
  </sheetData>
  <mergeCells count="11">
    <mergeCell ref="G11:H11"/>
    <mergeCell ref="G12:H12"/>
    <mergeCell ref="E5:F5"/>
    <mergeCell ref="E6:F6"/>
    <mergeCell ref="E7:F7"/>
    <mergeCell ref="E8:F8"/>
    <mergeCell ref="E2:F2"/>
    <mergeCell ref="E1:F1"/>
    <mergeCell ref="E3:F3"/>
    <mergeCell ref="E4:F4"/>
    <mergeCell ref="E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9" workbookViewId="0">
      <selection activeCell="G25" sqref="G25"/>
    </sheetView>
  </sheetViews>
  <sheetFormatPr defaultRowHeight="15"/>
  <cols>
    <col min="1" max="1" width="37.7109375" customWidth="1"/>
    <col min="2" max="2" width="44.28515625" customWidth="1"/>
    <col min="3" max="3" width="34.7109375" customWidth="1"/>
    <col min="5" max="5" width="13.85546875" customWidth="1"/>
    <col min="7" max="7" width="23.85546875" customWidth="1"/>
    <col min="8" max="8" width="10.85546875" customWidth="1"/>
  </cols>
  <sheetData>
    <row r="1" spans="1:10" ht="23.25">
      <c r="A1" s="85" t="s">
        <v>74</v>
      </c>
      <c r="B1" s="86"/>
      <c r="C1" s="60"/>
      <c r="D1" s="60"/>
      <c r="E1" s="61"/>
      <c r="F1" s="61"/>
      <c r="G1" s="62"/>
    </row>
    <row r="2" spans="1:10">
      <c r="A2" s="57" t="s">
        <v>66</v>
      </c>
      <c r="B2" s="87"/>
      <c r="C2" s="76"/>
      <c r="D2" s="76"/>
      <c r="E2" s="77"/>
      <c r="F2" s="88" t="s">
        <v>75</v>
      </c>
      <c r="G2" s="89"/>
    </row>
    <row r="3" spans="1:10">
      <c r="A3" s="57" t="s">
        <v>67</v>
      </c>
      <c r="B3" s="87"/>
      <c r="C3" s="76"/>
      <c r="D3" s="76"/>
      <c r="E3" s="77"/>
      <c r="F3" s="90"/>
      <c r="G3" s="89"/>
    </row>
    <row r="4" spans="1:10">
      <c r="A4" s="57" t="s">
        <v>68</v>
      </c>
      <c r="B4" s="91"/>
      <c r="C4" s="76"/>
      <c r="D4" s="76"/>
      <c r="E4" s="77"/>
      <c r="F4" s="90"/>
      <c r="G4" s="89"/>
    </row>
    <row r="5" spans="1:10">
      <c r="A5" s="57" t="s">
        <v>69</v>
      </c>
      <c r="B5" s="92"/>
      <c r="C5" s="76"/>
      <c r="D5" s="76"/>
      <c r="E5" s="77"/>
      <c r="F5" s="90"/>
      <c r="G5" s="89"/>
    </row>
    <row r="6" spans="1:10">
      <c r="A6" s="57" t="s">
        <v>70</v>
      </c>
      <c r="B6" s="92"/>
      <c r="C6" s="76"/>
      <c r="D6" s="76"/>
      <c r="E6" s="77"/>
      <c r="F6" s="90"/>
      <c r="G6" s="89"/>
      <c r="J6" s="1"/>
    </row>
    <row r="7" spans="1:10">
      <c r="A7" s="57" t="s">
        <v>71</v>
      </c>
      <c r="B7" s="75"/>
      <c r="C7" s="76"/>
      <c r="D7" s="76"/>
      <c r="E7" s="77"/>
      <c r="F7" s="90"/>
      <c r="G7" s="89"/>
      <c r="J7" s="2"/>
    </row>
    <row r="8" spans="1:10">
      <c r="A8" s="57" t="s">
        <v>72</v>
      </c>
      <c r="B8" s="75"/>
      <c r="C8" s="76"/>
      <c r="D8" s="76"/>
      <c r="E8" s="77"/>
      <c r="F8" s="78"/>
      <c r="G8" s="79"/>
      <c r="J8" s="1"/>
    </row>
    <row r="9" spans="1:10" ht="15.75">
      <c r="A9" s="80" t="s">
        <v>73</v>
      </c>
      <c r="B9" s="81"/>
      <c r="C9" s="81"/>
      <c r="D9" s="81"/>
      <c r="E9" s="82"/>
      <c r="F9" s="58">
        <f>SUMPRODUCT($F$14:$F$41,G14:G41)</f>
        <v>0</v>
      </c>
      <c r="G9" s="56"/>
    </row>
    <row r="12" spans="1:10">
      <c r="A12" s="3" t="s">
        <v>4</v>
      </c>
      <c r="B12" s="4" t="s">
        <v>0</v>
      </c>
      <c r="C12" s="26" t="s">
        <v>1</v>
      </c>
      <c r="D12" s="93" t="s">
        <v>2</v>
      </c>
      <c r="E12" s="93"/>
      <c r="F12" s="5" t="s">
        <v>3</v>
      </c>
      <c r="G12" s="7" t="s">
        <v>13</v>
      </c>
      <c r="H12" s="6" t="s">
        <v>5</v>
      </c>
    </row>
    <row r="13" spans="1:10">
      <c r="A13" s="21"/>
      <c r="B13" s="13" t="s">
        <v>6</v>
      </c>
      <c r="C13" s="27"/>
      <c r="D13" s="94"/>
      <c r="E13" s="95"/>
      <c r="F13" s="32"/>
      <c r="G13" s="14"/>
      <c r="H13" s="14"/>
    </row>
    <row r="14" spans="1:10">
      <c r="A14" s="19" t="s">
        <v>7</v>
      </c>
      <c r="B14" s="15" t="s">
        <v>11</v>
      </c>
      <c r="C14" s="8" t="s">
        <v>8</v>
      </c>
      <c r="D14" s="96" t="s">
        <v>9</v>
      </c>
      <c r="E14" s="96"/>
      <c r="F14" s="23">
        <v>4.93</v>
      </c>
      <c r="G14" s="59"/>
      <c r="H14" s="16"/>
    </row>
    <row r="15" spans="1:10">
      <c r="A15" s="19" t="s">
        <v>12</v>
      </c>
      <c r="B15" s="15" t="s">
        <v>10</v>
      </c>
      <c r="C15" s="8" t="s">
        <v>8</v>
      </c>
      <c r="D15" s="96" t="s">
        <v>9</v>
      </c>
      <c r="E15" s="96"/>
      <c r="F15" s="23">
        <v>2.1559999999999997</v>
      </c>
      <c r="G15" s="59"/>
      <c r="H15" s="12"/>
    </row>
    <row r="16" spans="1:10">
      <c r="A16" s="19" t="s">
        <v>12</v>
      </c>
      <c r="B16" s="17" t="s">
        <v>14</v>
      </c>
      <c r="C16" s="9" t="s">
        <v>8</v>
      </c>
      <c r="D16" s="97" t="s">
        <v>9</v>
      </c>
      <c r="E16" s="97"/>
      <c r="F16" s="22">
        <v>2.0790000000000002</v>
      </c>
      <c r="G16" s="59"/>
      <c r="H16" s="12"/>
    </row>
    <row r="17" spans="1:8">
      <c r="A17" s="19" t="s">
        <v>12</v>
      </c>
      <c r="B17" s="17" t="s">
        <v>15</v>
      </c>
      <c r="C17" s="10" t="s">
        <v>8</v>
      </c>
      <c r="D17" s="96" t="s">
        <v>9</v>
      </c>
      <c r="E17" s="96"/>
      <c r="F17" s="22">
        <v>2.0790000000000002</v>
      </c>
      <c r="G17" s="59"/>
      <c r="H17" s="12"/>
    </row>
    <row r="18" spans="1:8">
      <c r="A18" s="19" t="s">
        <v>17</v>
      </c>
      <c r="B18" s="17" t="s">
        <v>16</v>
      </c>
      <c r="C18" s="11" t="s">
        <v>8</v>
      </c>
      <c r="D18" s="97" t="s">
        <v>9</v>
      </c>
      <c r="E18" s="97"/>
      <c r="F18" s="22">
        <v>1.8479999999999999</v>
      </c>
      <c r="G18" s="59"/>
      <c r="H18" s="12"/>
    </row>
    <row r="19" spans="1:8">
      <c r="A19" s="19" t="s">
        <v>7</v>
      </c>
      <c r="B19" s="17" t="s">
        <v>18</v>
      </c>
      <c r="C19" s="11" t="s">
        <v>8</v>
      </c>
      <c r="D19" s="97"/>
      <c r="E19" s="97"/>
      <c r="F19" s="22">
        <v>1.32</v>
      </c>
      <c r="G19" s="59"/>
      <c r="H19" s="12"/>
    </row>
    <row r="20" spans="1:8">
      <c r="A20" s="19" t="s">
        <v>20</v>
      </c>
      <c r="B20" s="17" t="s">
        <v>19</v>
      </c>
      <c r="C20" s="11" t="s">
        <v>8</v>
      </c>
      <c r="D20" s="97" t="s">
        <v>9</v>
      </c>
      <c r="E20" s="97"/>
      <c r="F20" s="22">
        <v>2.48</v>
      </c>
      <c r="G20" s="59"/>
      <c r="H20" s="12"/>
    </row>
    <row r="21" spans="1:8">
      <c r="A21" s="19" t="s">
        <v>55</v>
      </c>
      <c r="B21" s="35" t="s">
        <v>54</v>
      </c>
      <c r="C21" s="37" t="s">
        <v>8</v>
      </c>
      <c r="D21" s="98"/>
      <c r="E21" s="99"/>
      <c r="F21" s="36">
        <v>2.4</v>
      </c>
      <c r="G21" s="59"/>
      <c r="H21" s="12"/>
    </row>
    <row r="22" spans="1:8">
      <c r="A22" s="19" t="s">
        <v>22</v>
      </c>
      <c r="B22" s="17" t="s">
        <v>21</v>
      </c>
      <c r="C22" s="11" t="s">
        <v>8</v>
      </c>
      <c r="D22" s="97"/>
      <c r="E22" s="97"/>
      <c r="F22" s="22">
        <v>2.2799999999999998</v>
      </c>
      <c r="G22" s="59"/>
      <c r="H22" s="12"/>
    </row>
    <row r="23" spans="1:8">
      <c r="A23" s="25" t="s">
        <v>27</v>
      </c>
      <c r="B23" s="17" t="s">
        <v>28</v>
      </c>
      <c r="C23" s="11" t="s">
        <v>8</v>
      </c>
      <c r="D23" s="97"/>
      <c r="E23" s="97"/>
      <c r="F23" s="22">
        <v>3.12</v>
      </c>
      <c r="G23" s="59"/>
      <c r="H23" s="12"/>
    </row>
    <row r="24" spans="1:8">
      <c r="A24" s="25" t="s">
        <v>24</v>
      </c>
      <c r="B24" s="17" t="s">
        <v>23</v>
      </c>
      <c r="C24" s="11" t="s">
        <v>8</v>
      </c>
      <c r="D24" s="97"/>
      <c r="E24" s="97"/>
      <c r="F24" s="22">
        <v>1.8719999999999999</v>
      </c>
      <c r="G24" s="59"/>
      <c r="H24" s="12"/>
    </row>
    <row r="25" spans="1:8">
      <c r="A25" s="25" t="s">
        <v>77</v>
      </c>
      <c r="B25" s="17" t="s">
        <v>78</v>
      </c>
      <c r="C25" s="11" t="s">
        <v>79</v>
      </c>
      <c r="D25" s="63"/>
      <c r="E25" s="63"/>
      <c r="F25" s="22">
        <v>2.5</v>
      </c>
      <c r="G25" s="59"/>
      <c r="H25" s="12"/>
    </row>
    <row r="26" spans="1:8">
      <c r="A26" s="25" t="s">
        <v>77</v>
      </c>
      <c r="B26" s="17" t="s">
        <v>80</v>
      </c>
      <c r="C26" s="11" t="s">
        <v>79</v>
      </c>
      <c r="D26" s="63"/>
      <c r="E26" s="63"/>
      <c r="F26" s="22">
        <v>2.5</v>
      </c>
      <c r="G26" s="59"/>
      <c r="H26" s="12"/>
    </row>
    <row r="27" spans="1:8">
      <c r="A27" s="21"/>
      <c r="B27" s="18" t="s">
        <v>25</v>
      </c>
      <c r="C27" s="27"/>
      <c r="D27" s="83"/>
      <c r="E27" s="84"/>
      <c r="F27" s="83"/>
      <c r="G27" s="84"/>
      <c r="H27" s="14"/>
    </row>
    <row r="28" spans="1:8">
      <c r="A28" s="19" t="s">
        <v>7</v>
      </c>
      <c r="B28" s="17" t="s">
        <v>26</v>
      </c>
      <c r="C28" s="11" t="s">
        <v>8</v>
      </c>
      <c r="D28" s="97"/>
      <c r="E28" s="97"/>
      <c r="F28" s="22">
        <v>2.3199999999999998</v>
      </c>
      <c r="G28" s="59"/>
      <c r="H28" s="12"/>
    </row>
    <row r="29" spans="1:8">
      <c r="A29" s="25" t="s">
        <v>29</v>
      </c>
      <c r="B29" s="17" t="s">
        <v>31</v>
      </c>
      <c r="C29" s="10" t="s">
        <v>30</v>
      </c>
      <c r="D29" s="96"/>
      <c r="E29" s="96"/>
      <c r="F29" s="22">
        <v>1.25</v>
      </c>
      <c r="G29" s="59"/>
      <c r="H29" s="12"/>
    </row>
    <row r="30" spans="1:8">
      <c r="A30" s="25" t="s">
        <v>29</v>
      </c>
      <c r="B30" s="17" t="s">
        <v>32</v>
      </c>
      <c r="C30" s="10" t="s">
        <v>30</v>
      </c>
      <c r="D30" s="96"/>
      <c r="E30" s="96"/>
      <c r="F30" s="22">
        <v>1.25</v>
      </c>
      <c r="G30" s="59"/>
      <c r="H30" s="12"/>
    </row>
    <row r="31" spans="1:8">
      <c r="A31" s="25" t="s">
        <v>35</v>
      </c>
      <c r="B31" s="17" t="s">
        <v>33</v>
      </c>
      <c r="C31" s="10" t="s">
        <v>30</v>
      </c>
      <c r="D31" s="96"/>
      <c r="E31" s="96"/>
      <c r="F31" s="22">
        <v>1.25</v>
      </c>
      <c r="G31" s="59"/>
      <c r="H31" s="12"/>
    </row>
    <row r="32" spans="1:8" ht="15" customHeight="1">
      <c r="A32" s="25" t="s">
        <v>29</v>
      </c>
      <c r="B32" s="17" t="s">
        <v>34</v>
      </c>
      <c r="C32" s="10" t="s">
        <v>30</v>
      </c>
      <c r="D32" s="96"/>
      <c r="E32" s="96"/>
      <c r="F32" s="22">
        <v>1.25</v>
      </c>
      <c r="G32" s="59"/>
      <c r="H32" s="12"/>
    </row>
    <row r="33" spans="1:8">
      <c r="A33" s="21"/>
      <c r="B33" s="29" t="s">
        <v>43</v>
      </c>
      <c r="C33" s="30"/>
      <c r="D33" s="31"/>
      <c r="E33" s="31"/>
      <c r="F33" s="33"/>
      <c r="G33" s="33"/>
      <c r="H33" s="21"/>
    </row>
    <row r="34" spans="1:8">
      <c r="A34" s="20" t="s">
        <v>49</v>
      </c>
      <c r="B34" s="17" t="s">
        <v>40</v>
      </c>
      <c r="C34" s="10" t="s">
        <v>36</v>
      </c>
      <c r="D34" s="96"/>
      <c r="E34" s="96"/>
      <c r="F34" s="24">
        <v>1.25</v>
      </c>
      <c r="G34" s="59"/>
      <c r="H34" s="12"/>
    </row>
    <row r="35" spans="1:8">
      <c r="A35" s="25" t="s">
        <v>50</v>
      </c>
      <c r="B35" s="17" t="s">
        <v>38</v>
      </c>
      <c r="C35" s="28" t="s">
        <v>37</v>
      </c>
      <c r="D35" s="96"/>
      <c r="E35" s="96"/>
      <c r="F35" s="22">
        <v>1</v>
      </c>
      <c r="G35" s="59"/>
      <c r="H35" s="12"/>
    </row>
    <row r="36" spans="1:8">
      <c r="A36" s="25" t="s">
        <v>50</v>
      </c>
      <c r="B36" s="17" t="s">
        <v>39</v>
      </c>
      <c r="C36" s="28" t="s">
        <v>37</v>
      </c>
      <c r="D36" s="96"/>
      <c r="E36" s="96"/>
      <c r="F36" s="22">
        <v>1</v>
      </c>
      <c r="G36" s="59"/>
      <c r="H36" s="12"/>
    </row>
    <row r="37" spans="1:8">
      <c r="A37" s="25" t="s">
        <v>42</v>
      </c>
      <c r="B37" s="17" t="s">
        <v>41</v>
      </c>
      <c r="C37" s="34" t="s">
        <v>51</v>
      </c>
      <c r="D37" s="96"/>
      <c r="E37" s="96"/>
      <c r="F37" s="24">
        <v>6.5</v>
      </c>
      <c r="G37" s="59"/>
      <c r="H37" s="12"/>
    </row>
    <row r="38" spans="1:8">
      <c r="A38" s="19" t="s">
        <v>35</v>
      </c>
      <c r="B38" s="20" t="s">
        <v>52</v>
      </c>
      <c r="C38" s="10" t="s">
        <v>53</v>
      </c>
      <c r="D38" s="100"/>
      <c r="E38" s="100"/>
      <c r="F38" s="24">
        <v>1.05</v>
      </c>
      <c r="G38" s="59"/>
      <c r="H38" s="12"/>
    </row>
    <row r="39" spans="1:8">
      <c r="A39" s="21"/>
      <c r="B39" s="29" t="s">
        <v>44</v>
      </c>
      <c r="C39" s="21"/>
      <c r="D39" s="21"/>
      <c r="E39" s="21"/>
      <c r="F39" s="33"/>
      <c r="G39" s="33"/>
      <c r="H39" s="21"/>
    </row>
    <row r="40" spans="1:8">
      <c r="A40" s="20" t="s">
        <v>46</v>
      </c>
      <c r="B40" s="20" t="s">
        <v>45</v>
      </c>
      <c r="C40" s="28" t="s">
        <v>47</v>
      </c>
      <c r="D40" s="100"/>
      <c r="E40" s="100"/>
      <c r="F40" s="24">
        <v>3.2</v>
      </c>
      <c r="G40" s="59"/>
      <c r="H40" s="12"/>
    </row>
    <row r="41" spans="1:8">
      <c r="A41" s="38" t="s">
        <v>46</v>
      </c>
      <c r="B41" s="38" t="s">
        <v>48</v>
      </c>
      <c r="C41" s="39" t="s">
        <v>47</v>
      </c>
      <c r="D41" s="101"/>
      <c r="E41" s="101"/>
      <c r="F41" s="40">
        <v>3</v>
      </c>
      <c r="G41" s="59"/>
      <c r="H41" s="41"/>
    </row>
    <row r="43" spans="1:8">
      <c r="A43" t="s">
        <v>76</v>
      </c>
    </row>
  </sheetData>
  <mergeCells count="38">
    <mergeCell ref="D40:E40"/>
    <mergeCell ref="D41:E41"/>
    <mergeCell ref="D34:E34"/>
    <mergeCell ref="D35:E35"/>
    <mergeCell ref="D36:E36"/>
    <mergeCell ref="D37:E37"/>
    <mergeCell ref="D38:E38"/>
    <mergeCell ref="D30:E30"/>
    <mergeCell ref="D31:E31"/>
    <mergeCell ref="D32:E32"/>
    <mergeCell ref="D16:E16"/>
    <mergeCell ref="D17:E17"/>
    <mergeCell ref="D18:E18"/>
    <mergeCell ref="D19:E19"/>
    <mergeCell ref="D20:E20"/>
    <mergeCell ref="D27:E27"/>
    <mergeCell ref="D28:E28"/>
    <mergeCell ref="D22:E22"/>
    <mergeCell ref="D23:E23"/>
    <mergeCell ref="D24:E24"/>
    <mergeCell ref="D21:E21"/>
    <mergeCell ref="D29:E29"/>
    <mergeCell ref="B8:E8"/>
    <mergeCell ref="F8:G8"/>
    <mergeCell ref="A9:E9"/>
    <mergeCell ref="F27:G27"/>
    <mergeCell ref="A1:B1"/>
    <mergeCell ref="B2:E2"/>
    <mergeCell ref="F2:G7"/>
    <mergeCell ref="B3:E3"/>
    <mergeCell ref="B4:E4"/>
    <mergeCell ref="B5:E5"/>
    <mergeCell ref="B6:E6"/>
    <mergeCell ref="B7:E7"/>
    <mergeCell ref="D12:E12"/>
    <mergeCell ref="D13:E13"/>
    <mergeCell ref="D14:E14"/>
    <mergeCell ref="D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Foglio1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2014-05-19T17:07:01Z</dcterms:modified>
</cp:coreProperties>
</file>